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ABRIL 2024\"/>
    </mc:Choice>
  </mc:AlternateContent>
  <bookViews>
    <workbookView xWindow="0" yWindow="0" windowWidth="20490" windowHeight="7650" tabRatio="601" activeTab="2"/>
  </bookViews>
  <sheets>
    <sheet name="Plantilla Presupuesto" sheetId="2" r:id="rId1"/>
    <sheet name="Gráfico1" sheetId="5" r:id="rId2"/>
    <sheet name="Planilla Ingresos y Egresos" sheetId="3" r:id="rId3"/>
    <sheet name="Hoja1" sheetId="4" r:id="rId4"/>
  </sheets>
  <definedNames>
    <definedName name="_xlnm.Print_Titles" localSheetId="2">'Planilla Ingresos y Egresos'!$1:$9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F11" i="3"/>
  <c r="B17" i="3" l="1"/>
  <c r="B12" i="3"/>
  <c r="E27" i="3"/>
  <c r="B11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51" i="2"/>
  <c r="B35" i="2"/>
  <c r="B25" i="2"/>
  <c r="B15" i="2"/>
  <c r="B9" i="2"/>
  <c r="C75" i="3" l="1"/>
  <c r="C88" i="3" s="1"/>
  <c r="B10" i="3"/>
  <c r="B75" i="3" s="1"/>
  <c r="B88" i="3" s="1"/>
  <c r="B73" i="2"/>
  <c r="B8" i="2" s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<sst xmlns="http://schemas.openxmlformats.org/spreadsheetml/2006/main" count="202" uniqueCount="116">
  <si>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</si>
  <si>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</si>
  <si>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</si>
  <si>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</si>
  <si>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</si>
  <si>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</si>
  <si>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</si>
  <si>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</si>
  <si>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</si>
  <si>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</si>
  <si>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</si>
  <si>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</si>
  <si>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</si>
  <si>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</si>
  <si>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</si>
  <si>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</si>
  <si>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</si>
  <si>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</si>
  <si>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</si>
  <si>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</si>
  <si>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</si>
  <si>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</si>
  <si>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</si>
  <si>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</si>
  <si>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</si>
  <si>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</si>
  <si>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</si>
  <si>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</si>
  <si>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</si>
  <si>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</si>
  <si>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</si>
  <si>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</si>
  <si>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</si>
  <si>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</si>
  <si>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</si>
  <si>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</si>
  <si>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</si>
  <si>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</si>
  <si>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</si>
  <si>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</si>
  <si>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</si>
  <si>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</si>
  <si>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</si>
  <si>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</si>
  <si>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</si>
  <si>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</si>
  <si>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</si>
  <si>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</si>
  <si>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</si>
  <si>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</si>
  <si>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</si>
  <si>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</si>
  <si>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</si>
  <si>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</si>
  <si>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</si>
  <si>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</si>
  <si>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</si>
  <si>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</si>
  <si>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</si>
  <si>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</si>
  <si>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</si>
  <si>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</si>
  <si>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</si>
  <si>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</si>
  <si>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</si>
  <si>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</si>
  <si>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</si>
  <si>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</si>
  <si>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</si>
  <si>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</si>
  <si>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</si>
  <si>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</si>
  <si>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</si>
  <si>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</si>
  <si>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</si>
  <si>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</si>
  <si>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</si>
  <si>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</si>
  <si>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</si>
  <si>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</si>
  <si>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</si>
  <si>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</si>
  <si>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</si>
  <si>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</si>
  <si>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</si>
  <si>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</si>
  <si>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</si>
  <si>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</si>
  <si>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</si>
  <si>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</si>
  <si>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</si>
  <si>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</si>
  <si>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</si>
  <si>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</si>
  <si>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</si>
  <si>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</si>
  <si>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</si>
  <si>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</si>
  <si>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</si>
  <si>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</si>
  <si>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</si>
  <si>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</si>
  <si>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</si>
  <si>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</si>
  <si>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</si>
  <si>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</si>
  <si>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</si>
  <si>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</si>
  <si>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</si>
  <si>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</si>
  <si>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</si>
  <si>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</si>
  <si>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</si>
  <si>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</si>
  <si>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ABRIL 2024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</si>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</sst>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Egresos'!$B$10:$B$75</c:f>
              <c:numCache>
                <c:formatCode>#,##0.00</c:formatCode>
                <c:ptCount val="66"/>
                <c:pt idx="0">
                  <c:v>64057903</c:v>
                </c:pt>
                <c:pt idx="1">
                  <c:v>39468481.239999995</c:v>
                </c:pt>
                <c:pt idx="2">
                  <c:v>34522974.32</c:v>
                </c:pt>
                <c:pt idx="3">
                  <c:v>190000</c:v>
                </c:pt>
                <c:pt idx="4">
                  <c:v>0</c:v>
                </c:pt>
                <c:pt idx="5">
                  <c:v>0</c:v>
                </c:pt>
                <c:pt idx="6">
                  <c:v>4755506.92</c:v>
                </c:pt>
                <c:pt idx="7">
                  <c:v>6879533.7200000007</c:v>
                </c:pt>
                <c:pt idx="8">
                  <c:v>2192625.04</c:v>
                </c:pt>
                <c:pt idx="9">
                  <c:v>10012.299999999999</c:v>
                </c:pt>
                <c:pt idx="10">
                  <c:v>858940</c:v>
                </c:pt>
                <c:pt idx="11">
                  <c:v>3450</c:v>
                </c:pt>
                <c:pt idx="12">
                  <c:v>2330066.75</c:v>
                </c:pt>
                <c:pt idx="13">
                  <c:v>213765.84</c:v>
                </c:pt>
                <c:pt idx="14">
                  <c:v>732494.94</c:v>
                </c:pt>
                <c:pt idx="15">
                  <c:v>311849.13</c:v>
                </c:pt>
                <c:pt idx="16">
                  <c:v>226329.72</c:v>
                </c:pt>
                <c:pt idx="17">
                  <c:v>10104553.25</c:v>
                </c:pt>
                <c:pt idx="18">
                  <c:v>749751.62</c:v>
                </c:pt>
                <c:pt idx="19">
                  <c:v>314630.48</c:v>
                </c:pt>
                <c:pt idx="20">
                  <c:v>241124.74</c:v>
                </c:pt>
                <c:pt idx="21">
                  <c:v>1158361.3999999999</c:v>
                </c:pt>
                <c:pt idx="22">
                  <c:v>264792</c:v>
                </c:pt>
                <c:pt idx="23">
                  <c:v>186805.22999999998</c:v>
                </c:pt>
                <c:pt idx="24">
                  <c:v>5235723.7</c:v>
                </c:pt>
                <c:pt idx="25">
                  <c:v>0</c:v>
                </c:pt>
                <c:pt idx="26">
                  <c:v>1953364.0799999998</c:v>
                </c:pt>
                <c:pt idx="27">
                  <c:v>5999000</c:v>
                </c:pt>
                <c:pt idx="28">
                  <c:v>5999000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1606334.7899999998</c:v>
                </c:pt>
                <c:pt idx="44">
                  <c:v>1340858.8399999999</c:v>
                </c:pt>
                <c:pt idx="45">
                  <c:v>0</c:v>
                </c:pt>
                <c:pt idx="46">
                  <c:v>427200.12</c:v>
                </c:pt>
                <c:pt idx="47">
                  <c:v>0</c:v>
                </c:pt>
                <c:pt idx="48">
                  <c:v>1444610.62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64057903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670429.41999999993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722305.31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4" t="s">
        <v>81</v>
      </c>
      <c r="B1" s="74"/>
      <c r="C1" s="47"/>
      <c r="D1" s="1"/>
    </row>
    <row r="2" spans="1:4" x14ac:dyDescent="0.25">
      <c r="A2" s="74" t="s">
        <v>82</v>
      </c>
      <c r="B2" s="74"/>
      <c r="C2" s="47"/>
      <c r="D2" s="3"/>
    </row>
    <row r="3" spans="1:4" x14ac:dyDescent="0.25">
      <c r="A3" s="74">
        <v>2024</v>
      </c>
      <c r="B3" s="74"/>
      <c r="C3" s="47"/>
      <c r="D3" s="3"/>
    </row>
    <row r="4" spans="1:4" ht="18.75" x14ac:dyDescent="0.3">
      <c r="A4" s="74" t="s">
        <v>98</v>
      </c>
      <c r="B4" s="74"/>
      <c r="C4" s="74"/>
      <c r="D4" s="1"/>
    </row>
    <row r="5" spans="1:4" x14ac:dyDescent="0.25">
      <c r="A5" s="75" t="s">
        <v>36</v>
      </c>
      <c r="B5" s="75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109</v>
      </c>
      <c r="B90" s="38" t="s">
        <v>102</v>
      </c>
      <c r="C90" s="38"/>
    </row>
    <row r="91" spans="1:3" x14ac:dyDescent="0.25">
      <c r="A91" s="38" t="s">
        <v>113</v>
      </c>
      <c r="B91" s="38" t="s">
        <v>112</v>
      </c>
      <c r="C91" s="38"/>
    </row>
    <row r="92" spans="1:3" x14ac:dyDescent="0.25">
      <c r="A92" s="38" t="s">
        <v>111</v>
      </c>
      <c r="B92" s="38" t="s">
        <v>108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110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G16" sqref="G16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6" t="s">
        <v>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8" x14ac:dyDescent="0.2">
      <c r="A4" s="76" t="s">
        <v>82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8" x14ac:dyDescent="0.2">
      <c r="A5" s="76" t="s">
        <v>114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8" x14ac:dyDescent="0.2">
      <c r="A6" s="76" t="s">
        <v>115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8" x14ac:dyDescent="0.2">
      <c r="A7" s="77" t="s">
        <v>36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64057903</v>
      </c>
      <c r="C10" s="61">
        <f>C11+C17+C27+C37+C45+C53+C63+C68+C71</f>
        <v>13082753.040000001</v>
      </c>
      <c r="D10" s="61">
        <f>D11+D17+D27+D37+D45+D53+D63+D68+D71</f>
        <v>15920583.949999999</v>
      </c>
      <c r="E10" s="61">
        <f>E11+E17+E27+E37+E45+E53+E63+E68+E71</f>
        <v>18261665.949999999</v>
      </c>
      <c r="F10" s="61">
        <f>F11+F17+F27+F37+F45+F53+F63+F68+F71</f>
        <v>16792900.059999999</v>
      </c>
      <c r="G10" s="61"/>
      <c r="H10" s="61"/>
      <c r="I10" s="61"/>
      <c r="J10" s="61"/>
      <c r="K10" s="61"/>
      <c r="L10" s="61"/>
      <c r="M10" s="61"/>
      <c r="N10" s="61"/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39468481.239999995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/>
      <c r="H11" s="15"/>
      <c r="I11" s="15"/>
      <c r="J11" s="15"/>
      <c r="K11" s="54"/>
      <c r="L11" s="54"/>
      <c r="M11" s="54"/>
      <c r="N11" s="69"/>
    </row>
    <row r="12" spans="1:18" ht="15" x14ac:dyDescent="0.25">
      <c r="A12" s="17" t="s">
        <v>3</v>
      </c>
      <c r="B12" s="61">
        <f>C12+D12+E12+F12+G12+H12+I12+J12+K12+L12+M12+N12</f>
        <v>34522974.32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/>
      <c r="H12" s="30"/>
      <c r="I12" s="30"/>
      <c r="J12" s="30"/>
      <c r="K12" s="30"/>
      <c r="L12" s="30"/>
      <c r="M12" s="30"/>
      <c r="N12" s="30"/>
    </row>
    <row r="13" spans="1:18" ht="15" x14ac:dyDescent="0.25">
      <c r="A13" s="17" t="s">
        <v>4</v>
      </c>
      <c r="B13" s="61">
        <f>C13+D13+E13+F13+G13+H13+I13+J13+K13+L13+M13+N13</f>
        <v>190000</v>
      </c>
      <c r="C13" s="63">
        <v>55000</v>
      </c>
      <c r="D13" s="30">
        <v>45000</v>
      </c>
      <c r="E13" s="30">
        <v>45000</v>
      </c>
      <c r="F13" s="30">
        <v>45000</v>
      </c>
      <c r="G13" s="30"/>
      <c r="H13" s="30"/>
      <c r="I13" s="30"/>
      <c r="J13" s="30"/>
      <c r="K13" s="30"/>
      <c r="L13" s="30"/>
      <c r="M13" s="30"/>
      <c r="N13" s="30"/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/>
      <c r="I14" s="6"/>
      <c r="J14" s="6"/>
      <c r="K14" s="6"/>
      <c r="L14" s="6"/>
      <c r="M14" s="6"/>
      <c r="N14" s="30"/>
    </row>
    <row r="15" spans="1:18" ht="25.5" x14ac:dyDescent="0.25">
      <c r="A15" s="17" t="s">
        <v>5</v>
      </c>
      <c r="B15" s="61">
        <f t="shared" ref="B15" si="0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1">
        <f>C16+D16+E16+F16+G16+H16+I16+J16+K16+L16+M16+N16</f>
        <v>4755506.92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/>
      <c r="H16" s="30"/>
      <c r="I16" s="30"/>
      <c r="J16" s="30"/>
      <c r="K16" s="30"/>
      <c r="L16" s="30"/>
      <c r="M16" s="30"/>
      <c r="N16" s="30"/>
    </row>
    <row r="17" spans="1:17" ht="15" x14ac:dyDescent="0.25">
      <c r="A17" s="14" t="s">
        <v>7</v>
      </c>
      <c r="B17" s="61">
        <f>C17+D17+E17+F17+G17+H17+I17+J17+K17+L17+M17+N17</f>
        <v>6879533.7200000007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/>
      <c r="H17" s="16"/>
      <c r="I17" s="15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61">
        <f t="shared" ref="B18:B26" si="1">C18+D18+E18+F18+G18+H18+I18+J18+K18+L18+M18+N18</f>
        <v>2192625.04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/>
      <c r="H18" s="30"/>
      <c r="I18" s="30"/>
      <c r="J18" s="30"/>
      <c r="K18" s="30"/>
      <c r="L18" s="30"/>
      <c r="M18" s="30"/>
      <c r="N18" s="30"/>
    </row>
    <row r="19" spans="1:17" ht="25.5" x14ac:dyDescent="0.25">
      <c r="A19" s="17" t="s">
        <v>9</v>
      </c>
      <c r="B19" s="61">
        <f t="shared" si="1"/>
        <v>10012.299999999999</v>
      </c>
      <c r="C19" s="64">
        <v>0</v>
      </c>
      <c r="D19" s="51">
        <v>0</v>
      </c>
      <c r="E19" s="30">
        <v>0</v>
      </c>
      <c r="F19" s="30">
        <v>10012.299999999999</v>
      </c>
      <c r="G19" s="30"/>
      <c r="H19" s="30"/>
      <c r="I19" s="30"/>
      <c r="J19" s="30"/>
      <c r="K19" s="6"/>
      <c r="L19" s="30"/>
      <c r="M19" s="30"/>
      <c r="N19" s="30"/>
    </row>
    <row r="20" spans="1:17" ht="15" x14ac:dyDescent="0.25">
      <c r="A20" s="17" t="s">
        <v>10</v>
      </c>
      <c r="B20" s="61">
        <f t="shared" si="1"/>
        <v>858940</v>
      </c>
      <c r="C20" s="63">
        <v>0</v>
      </c>
      <c r="D20" s="30">
        <v>212800</v>
      </c>
      <c r="E20" s="30">
        <v>495135</v>
      </c>
      <c r="F20" s="30">
        <v>151005</v>
      </c>
      <c r="G20" s="30"/>
      <c r="H20" s="30"/>
      <c r="I20" s="30"/>
      <c r="J20" s="30"/>
      <c r="K20" s="30"/>
      <c r="L20" s="30"/>
      <c r="M20" s="30"/>
      <c r="N20" s="30"/>
    </row>
    <row r="21" spans="1:17" ht="18" customHeight="1" x14ac:dyDescent="0.25">
      <c r="A21" s="17" t="s">
        <v>11</v>
      </c>
      <c r="B21" s="61">
        <f t="shared" si="1"/>
        <v>3450</v>
      </c>
      <c r="C21" s="64">
        <v>0</v>
      </c>
      <c r="D21" s="52">
        <v>0</v>
      </c>
      <c r="E21" s="30">
        <v>0</v>
      </c>
      <c r="F21" s="30">
        <v>3450</v>
      </c>
      <c r="G21" s="30"/>
      <c r="H21" s="30"/>
      <c r="I21" s="30"/>
      <c r="J21" s="30"/>
      <c r="K21" s="30"/>
      <c r="L21" s="30"/>
      <c r="M21" s="30"/>
      <c r="N21" s="30"/>
    </row>
    <row r="22" spans="1:17" ht="15" x14ac:dyDescent="0.25">
      <c r="A22" s="17" t="s">
        <v>12</v>
      </c>
      <c r="B22" s="61">
        <f t="shared" si="1"/>
        <v>2330066.75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/>
      <c r="H22" s="30"/>
      <c r="I22" s="30"/>
      <c r="J22" s="30"/>
      <c r="K22" s="30"/>
      <c r="L22" s="30"/>
      <c r="M22" s="30"/>
      <c r="N22" s="30"/>
    </row>
    <row r="23" spans="1:17" ht="15" x14ac:dyDescent="0.25">
      <c r="A23" s="17" t="s">
        <v>13</v>
      </c>
      <c r="B23" s="61">
        <f t="shared" si="1"/>
        <v>213765.84</v>
      </c>
      <c r="C23" s="63">
        <v>53628.74</v>
      </c>
      <c r="D23" s="30">
        <v>53441.46</v>
      </c>
      <c r="E23" s="30">
        <v>53347.82</v>
      </c>
      <c r="F23" s="30">
        <v>53347.82</v>
      </c>
      <c r="G23" s="30"/>
      <c r="H23" s="30"/>
      <c r="I23" s="30"/>
      <c r="J23" s="30"/>
      <c r="K23" s="30"/>
      <c r="L23" s="30"/>
      <c r="M23" s="30"/>
      <c r="N23" s="30"/>
    </row>
    <row r="24" spans="1:17" ht="38.25" x14ac:dyDescent="0.25">
      <c r="A24" s="17" t="s">
        <v>14</v>
      </c>
      <c r="B24" s="61">
        <f t="shared" si="1"/>
        <v>732494.94</v>
      </c>
      <c r="C24" s="64">
        <v>0</v>
      </c>
      <c r="D24" s="52">
        <v>292937.86</v>
      </c>
      <c r="E24" s="30">
        <v>14160</v>
      </c>
      <c r="F24" s="30">
        <v>425397.08</v>
      </c>
      <c r="G24" s="30"/>
      <c r="H24" s="30"/>
      <c r="I24" s="30"/>
      <c r="J24" s="30"/>
      <c r="K24" s="30"/>
      <c r="L24" s="30"/>
      <c r="M24" s="30"/>
      <c r="N24" s="30"/>
    </row>
    <row r="25" spans="1:17" ht="25.5" x14ac:dyDescent="0.25">
      <c r="A25" s="17" t="s">
        <v>15</v>
      </c>
      <c r="B25" s="61">
        <f t="shared" si="1"/>
        <v>311849.13</v>
      </c>
      <c r="C25" s="63">
        <v>45000</v>
      </c>
      <c r="D25" s="30">
        <v>79810</v>
      </c>
      <c r="E25" s="30">
        <v>55620</v>
      </c>
      <c r="F25" s="30">
        <v>131419.13</v>
      </c>
      <c r="G25" s="30"/>
      <c r="H25" s="30"/>
      <c r="I25" s="30"/>
      <c r="J25" s="30"/>
      <c r="K25" s="30"/>
      <c r="L25" s="30"/>
      <c r="M25" s="30"/>
      <c r="N25" s="30"/>
    </row>
    <row r="26" spans="1:17" ht="25.5" x14ac:dyDescent="0.25">
      <c r="A26" s="17" t="s">
        <v>39</v>
      </c>
      <c r="B26" s="61">
        <f t="shared" si="1"/>
        <v>226329.72</v>
      </c>
      <c r="C26" s="64">
        <v>0</v>
      </c>
      <c r="D26" s="30">
        <v>0</v>
      </c>
      <c r="E26" s="30">
        <v>168150</v>
      </c>
      <c r="F26" s="30">
        <v>58179.72</v>
      </c>
      <c r="G26" s="30"/>
      <c r="H26" s="30"/>
      <c r="I26" s="30"/>
      <c r="J26" s="30"/>
      <c r="K26" s="30"/>
      <c r="L26" s="30"/>
      <c r="M26" s="30"/>
      <c r="N26" s="30"/>
    </row>
    <row r="27" spans="1:17" ht="15" x14ac:dyDescent="0.25">
      <c r="A27" s="14" t="s">
        <v>16</v>
      </c>
      <c r="B27" s="61">
        <f>C27+D27+E27+F27+G27+H27+I27+J27+K27+L27+M27+N27</f>
        <v>10104553.25</v>
      </c>
      <c r="C27" s="65">
        <f>C28+C29+C30+C31+C32+C33+C34+C35+C36</f>
        <v>928482</v>
      </c>
      <c r="D27" s="53">
        <f>D28+D29+D30+D31+D32+D33+D34+D35+D36</f>
        <v>2444020.4</v>
      </c>
      <c r="E27" s="54">
        <f>E28+E29+E30+E31+E32+E33+E34+E35+E36</f>
        <v>4547600.1099999994</v>
      </c>
      <c r="F27" s="16">
        <f>F28+F29+F30+F31+F32+F33+F34+F35+F36</f>
        <v>2184450.7400000002</v>
      </c>
      <c r="G27" s="12"/>
      <c r="H27" s="16"/>
      <c r="I27" s="15"/>
      <c r="J27" s="15"/>
      <c r="K27" s="15"/>
      <c r="L27" s="15"/>
      <c r="M27" s="16"/>
      <c r="N27" s="16"/>
    </row>
    <row r="28" spans="1:17" ht="25.5" x14ac:dyDescent="0.25">
      <c r="A28" s="17" t="s">
        <v>17</v>
      </c>
      <c r="B28" s="61">
        <f t="shared" ref="B28:C40" si="2">C28+D28+E28+F28+G28+H28+I28+J28+K28+L28+M28+N28</f>
        <v>749751.62</v>
      </c>
      <c r="C28" s="63">
        <v>0</v>
      </c>
      <c r="D28" s="30">
        <v>19999.82</v>
      </c>
      <c r="E28" s="30">
        <v>319661</v>
      </c>
      <c r="F28" s="30">
        <v>410090.8</v>
      </c>
      <c r="G28" s="30"/>
      <c r="H28" s="30"/>
      <c r="I28" s="30"/>
      <c r="J28" s="30"/>
      <c r="K28" s="30"/>
      <c r="L28" s="30"/>
      <c r="M28" s="30"/>
      <c r="N28" s="30"/>
    </row>
    <row r="29" spans="1:17" ht="15" x14ac:dyDescent="0.25">
      <c r="A29" s="17" t="s">
        <v>18</v>
      </c>
      <c r="B29" s="61">
        <f t="shared" si="2"/>
        <v>314630.48</v>
      </c>
      <c r="C29" s="55">
        <v>0</v>
      </c>
      <c r="D29" s="30">
        <v>275695.2</v>
      </c>
      <c r="E29" s="30">
        <v>0</v>
      </c>
      <c r="F29" s="30">
        <v>38935.279999999999</v>
      </c>
      <c r="G29" s="30"/>
      <c r="H29" s="30"/>
      <c r="I29" s="18"/>
      <c r="J29" s="30"/>
      <c r="K29" s="30"/>
      <c r="L29" s="30"/>
      <c r="M29" s="30"/>
      <c r="N29" s="30"/>
    </row>
    <row r="30" spans="1:17" ht="25.5" x14ac:dyDescent="0.25">
      <c r="A30" s="17" t="s">
        <v>19</v>
      </c>
      <c r="B30" s="61">
        <f t="shared" si="2"/>
        <v>241124.74</v>
      </c>
      <c r="C30" s="55">
        <v>0</v>
      </c>
      <c r="D30" s="51">
        <v>0</v>
      </c>
      <c r="E30" s="30">
        <v>201567.6</v>
      </c>
      <c r="F30" s="30">
        <v>39557.14</v>
      </c>
      <c r="G30" s="30"/>
      <c r="H30" s="30"/>
      <c r="I30" s="30"/>
      <c r="J30" s="30"/>
      <c r="K30" s="30"/>
      <c r="L30" s="30"/>
      <c r="M30" s="30"/>
      <c r="N30" s="30"/>
    </row>
    <row r="31" spans="1:17" ht="15" x14ac:dyDescent="0.25">
      <c r="A31" s="17" t="s">
        <v>20</v>
      </c>
      <c r="B31" s="61">
        <f t="shared" si="2"/>
        <v>1158361.3999999999</v>
      </c>
      <c r="C31" s="63">
        <v>0</v>
      </c>
      <c r="D31" s="30">
        <v>0</v>
      </c>
      <c r="E31" s="30">
        <v>1132130</v>
      </c>
      <c r="F31" s="30">
        <v>26231.4</v>
      </c>
      <c r="G31" s="30"/>
      <c r="H31" s="30"/>
      <c r="I31" s="30"/>
      <c r="J31" s="30"/>
      <c r="K31" s="30"/>
      <c r="L31" s="30"/>
      <c r="M31" s="30"/>
      <c r="N31" s="30"/>
    </row>
    <row r="32" spans="1:17" ht="25.5" x14ac:dyDescent="0.25">
      <c r="A32" s="17" t="s">
        <v>21</v>
      </c>
      <c r="B32" s="61">
        <f t="shared" si="2"/>
        <v>264792</v>
      </c>
      <c r="C32" s="55">
        <v>0</v>
      </c>
      <c r="D32" s="30">
        <v>224908</v>
      </c>
      <c r="E32" s="30">
        <v>0</v>
      </c>
      <c r="F32" s="30">
        <v>39884</v>
      </c>
      <c r="G32" s="30"/>
      <c r="H32" s="30"/>
      <c r="I32" s="30"/>
      <c r="J32" s="30"/>
      <c r="K32" s="30"/>
      <c r="L32" s="30"/>
      <c r="M32" s="30"/>
      <c r="N32" s="30"/>
    </row>
    <row r="33" spans="1:14" ht="25.5" x14ac:dyDescent="0.25">
      <c r="A33" s="17" t="s">
        <v>22</v>
      </c>
      <c r="B33" s="61">
        <f t="shared" si="2"/>
        <v>186805.22999999998</v>
      </c>
      <c r="C33" s="55">
        <v>0</v>
      </c>
      <c r="D33" s="30">
        <v>2988.74</v>
      </c>
      <c r="E33" s="30">
        <v>144627.49</v>
      </c>
      <c r="F33" s="30">
        <v>39189</v>
      </c>
      <c r="G33" s="30"/>
      <c r="H33" s="30"/>
      <c r="I33" s="30"/>
      <c r="J33" s="30"/>
      <c r="K33" s="30"/>
      <c r="L33" s="30"/>
      <c r="M33" s="30"/>
      <c r="N33" s="30"/>
    </row>
    <row r="34" spans="1:14" ht="25.5" x14ac:dyDescent="0.25">
      <c r="A34" s="17" t="s">
        <v>23</v>
      </c>
      <c r="B34" s="61">
        <f t="shared" si="2"/>
        <v>5235723.7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/>
      <c r="H34" s="30"/>
      <c r="I34" s="30"/>
      <c r="J34" s="30"/>
      <c r="K34" s="30"/>
      <c r="L34" s="30"/>
      <c r="M34" s="30"/>
      <c r="N34" s="30"/>
    </row>
    <row r="35" spans="1:14" ht="38.25" x14ac:dyDescent="0.25">
      <c r="A35" s="17" t="s">
        <v>40</v>
      </c>
      <c r="B35" s="61">
        <f t="shared" si="2"/>
        <v>0</v>
      </c>
      <c r="C35" s="64">
        <v>0</v>
      </c>
      <c r="D35" s="52">
        <v>0</v>
      </c>
      <c r="E35" s="51">
        <v>0</v>
      </c>
      <c r="F35" s="6">
        <v>0</v>
      </c>
      <c r="G35" s="6"/>
      <c r="H35" s="30"/>
      <c r="I35" s="30"/>
      <c r="J35" s="18"/>
      <c r="K35" s="30"/>
      <c r="L35" s="6"/>
      <c r="M35" s="6"/>
      <c r="N35" s="6"/>
    </row>
    <row r="36" spans="1:14" ht="15" x14ac:dyDescent="0.25">
      <c r="A36" s="17" t="s">
        <v>24</v>
      </c>
      <c r="B36" s="61">
        <f>C36+D36+E36+F36+G36+H36+I36+J36+K36+L36+M36+N36</f>
        <v>1953364.0799999998</v>
      </c>
      <c r="C36" s="64">
        <v>0</v>
      </c>
      <c r="D36" s="30">
        <v>777558.64</v>
      </c>
      <c r="E36" s="30">
        <v>565095.72</v>
      </c>
      <c r="F36" s="30">
        <v>610709.72</v>
      </c>
      <c r="G36" s="30"/>
      <c r="H36" s="30"/>
      <c r="I36" s="30"/>
      <c r="J36" s="30"/>
      <c r="K36" s="30"/>
      <c r="L36" s="30"/>
      <c r="M36" s="30"/>
      <c r="N36" s="30"/>
    </row>
    <row r="37" spans="1:14" ht="15" x14ac:dyDescent="0.25">
      <c r="A37" s="14" t="s">
        <v>25</v>
      </c>
      <c r="B37" s="73">
        <f>C37+D37+E37+F37+G37+H37+I37+J37+K37+L37+M37+N37</f>
        <v>5999000</v>
      </c>
      <c r="C37" s="54">
        <v>1497000</v>
      </c>
      <c r="D37" s="53">
        <f>+D38+D39+D40+D41+D42+D43+D44</f>
        <v>705000</v>
      </c>
      <c r="E37" s="54">
        <f>E38+E39+E40+E41+E42+E43+E44</f>
        <v>2078000</v>
      </c>
      <c r="F37" s="16">
        <f>F38+F39+F40+F41+F42+F43+F44</f>
        <v>1719000</v>
      </c>
      <c r="G37" s="16"/>
      <c r="H37" s="54"/>
      <c r="I37" s="16"/>
      <c r="J37" s="16"/>
      <c r="K37" s="54"/>
      <c r="L37" s="16"/>
      <c r="M37" s="16"/>
      <c r="N37" s="16"/>
    </row>
    <row r="38" spans="1:14" ht="25.5" x14ac:dyDescent="0.25">
      <c r="A38" s="17" t="s">
        <v>26</v>
      </c>
      <c r="B38" s="73">
        <f t="shared" si="2"/>
        <v>5999000</v>
      </c>
      <c r="C38" s="51">
        <v>1497000</v>
      </c>
      <c r="D38" s="51">
        <v>705000</v>
      </c>
      <c r="E38" s="51">
        <v>2078000</v>
      </c>
      <c r="F38" s="30">
        <v>1719000</v>
      </c>
      <c r="G38" s="19"/>
      <c r="H38" s="30"/>
      <c r="I38" s="30"/>
      <c r="J38" s="30"/>
      <c r="K38" s="30"/>
      <c r="L38" s="30"/>
      <c r="M38" s="6"/>
      <c r="N38" s="6"/>
    </row>
    <row r="39" spans="1:14" ht="25.5" x14ac:dyDescent="0.25">
      <c r="A39" s="17" t="s">
        <v>41</v>
      </c>
      <c r="B39" s="61">
        <f t="shared" si="2"/>
        <v>0</v>
      </c>
      <c r="C39" s="72">
        <v>0</v>
      </c>
      <c r="D39" s="72">
        <v>0</v>
      </c>
      <c r="E39" s="30">
        <v>0</v>
      </c>
      <c r="F39" s="30">
        <v>0</v>
      </c>
      <c r="G39" s="30"/>
      <c r="H39" s="30"/>
      <c r="I39" s="18"/>
      <c r="J39" s="18"/>
      <c r="K39" s="18"/>
      <c r="L39" s="18"/>
      <c r="M39" s="30"/>
      <c r="N39" s="30"/>
    </row>
    <row r="40" spans="1:14" ht="25.5" x14ac:dyDescent="0.25">
      <c r="A40" s="17" t="s">
        <v>42</v>
      </c>
      <c r="B40" s="61">
        <f t="shared" si="2"/>
        <v>0</v>
      </c>
      <c r="C40" s="71">
        <f t="shared" si="2"/>
        <v>0</v>
      </c>
      <c r="D40" s="72">
        <v>0</v>
      </c>
      <c r="E40" s="30">
        <v>0</v>
      </c>
      <c r="F40" s="30">
        <v>0</v>
      </c>
      <c r="G40" s="30"/>
      <c r="H40" s="30"/>
      <c r="I40" s="18"/>
      <c r="J40" s="18"/>
      <c r="K40" s="18"/>
      <c r="L40" s="18"/>
      <c r="M40" s="30"/>
      <c r="N40" s="30"/>
    </row>
    <row r="41" spans="1:14" ht="25.5" x14ac:dyDescent="0.25">
      <c r="A41" s="17" t="s">
        <v>43</v>
      </c>
      <c r="B41" s="61">
        <f t="shared" ref="B41:C52" si="3">C41+D41+E41+F41+G41+H41+I41+J41+K41+L41+M41+N41</f>
        <v>0</v>
      </c>
      <c r="C41" s="71">
        <f t="shared" si="3"/>
        <v>0</v>
      </c>
      <c r="D41" s="72">
        <v>0</v>
      </c>
      <c r="E41" s="30">
        <v>0</v>
      </c>
      <c r="F41" s="30">
        <v>0</v>
      </c>
      <c r="G41" s="30"/>
      <c r="H41" s="30"/>
      <c r="I41" s="18"/>
      <c r="J41" s="18"/>
      <c r="K41" s="18"/>
      <c r="L41" s="18"/>
      <c r="M41" s="30"/>
      <c r="N41" s="30"/>
    </row>
    <row r="42" spans="1:14" ht="25.5" x14ac:dyDescent="0.25">
      <c r="A42" s="17" t="s">
        <v>44</v>
      </c>
      <c r="B42" s="61">
        <f t="shared" si="3"/>
        <v>0</v>
      </c>
      <c r="C42" s="71">
        <f t="shared" si="3"/>
        <v>0</v>
      </c>
      <c r="D42" s="72">
        <v>0</v>
      </c>
      <c r="E42" s="30">
        <v>0</v>
      </c>
      <c r="F42" s="30">
        <v>0</v>
      </c>
      <c r="G42" s="30"/>
      <c r="H42" s="30"/>
      <c r="I42" s="18"/>
      <c r="J42" s="18"/>
      <c r="K42" s="18"/>
      <c r="L42" s="18"/>
      <c r="M42" s="30"/>
      <c r="N42" s="30"/>
    </row>
    <row r="43" spans="1:14" ht="25.5" x14ac:dyDescent="0.25">
      <c r="A43" s="17" t="s">
        <v>27</v>
      </c>
      <c r="B43" s="61">
        <f t="shared" si="3"/>
        <v>0</v>
      </c>
      <c r="C43" s="71">
        <f t="shared" si="3"/>
        <v>0</v>
      </c>
      <c r="D43" s="72">
        <v>0</v>
      </c>
      <c r="E43" s="30">
        <v>0</v>
      </c>
      <c r="F43" s="30">
        <v>0</v>
      </c>
      <c r="G43" s="30"/>
      <c r="H43" s="30"/>
      <c r="I43" s="18"/>
      <c r="J43" s="18"/>
      <c r="K43" s="18"/>
      <c r="L43" s="18"/>
      <c r="M43" s="30"/>
      <c r="N43" s="30"/>
    </row>
    <row r="44" spans="1:14" ht="25.5" x14ac:dyDescent="0.25">
      <c r="A44" s="17" t="s">
        <v>45</v>
      </c>
      <c r="B44" s="61">
        <f t="shared" si="3"/>
        <v>0</v>
      </c>
      <c r="C44" s="71">
        <f t="shared" si="3"/>
        <v>0</v>
      </c>
      <c r="D44" s="72">
        <v>0</v>
      </c>
      <c r="E44" s="30">
        <v>0</v>
      </c>
      <c r="F44" s="30">
        <v>0</v>
      </c>
      <c r="G44" s="30"/>
      <c r="H44" s="30"/>
      <c r="I44" s="18"/>
      <c r="J44" s="18"/>
      <c r="K44" s="18"/>
      <c r="L44" s="18"/>
      <c r="M44" s="30"/>
      <c r="N44" s="30"/>
    </row>
    <row r="45" spans="1:14" ht="15" x14ac:dyDescent="0.25">
      <c r="A45" s="14" t="s">
        <v>46</v>
      </c>
      <c r="B45" s="61">
        <f t="shared" si="3"/>
        <v>0</v>
      </c>
      <c r="C45" s="61">
        <f t="shared" si="3"/>
        <v>0</v>
      </c>
      <c r="D45" s="54">
        <v>0</v>
      </c>
      <c r="E45" s="54">
        <f>E46+E47+E48+E49+E50+E51+E52</f>
        <v>0</v>
      </c>
      <c r="F45" s="54">
        <f>F46+F47+F48+F49+F50+F51+F52</f>
        <v>0</v>
      </c>
      <c r="G45" s="30"/>
      <c r="H45" s="30"/>
      <c r="I45" s="18"/>
      <c r="J45" s="18"/>
      <c r="K45" s="18"/>
      <c r="L45" s="18"/>
      <c r="M45" s="30"/>
      <c r="N45" s="30"/>
    </row>
    <row r="46" spans="1:14" ht="25.5" x14ac:dyDescent="0.25">
      <c r="A46" s="17" t="s">
        <v>47</v>
      </c>
      <c r="B46" s="61">
        <f t="shared" si="3"/>
        <v>0</v>
      </c>
      <c r="C46" s="71">
        <f t="shared" si="3"/>
        <v>0</v>
      </c>
      <c r="D46" s="72">
        <v>0</v>
      </c>
      <c r="E46" s="30">
        <v>0</v>
      </c>
      <c r="F46" s="72">
        <v>0</v>
      </c>
      <c r="G46" s="30"/>
      <c r="H46" s="30"/>
      <c r="I46" s="18"/>
      <c r="J46" s="18"/>
      <c r="K46" s="18"/>
      <c r="L46" s="18"/>
      <c r="M46" s="30"/>
      <c r="N46" s="30"/>
    </row>
    <row r="47" spans="1:14" ht="25.5" x14ac:dyDescent="0.25">
      <c r="A47" s="17" t="s">
        <v>48</v>
      </c>
      <c r="B47" s="61">
        <f t="shared" si="3"/>
        <v>0</v>
      </c>
      <c r="C47" s="71">
        <f t="shared" si="3"/>
        <v>0</v>
      </c>
      <c r="D47" s="72">
        <v>0</v>
      </c>
      <c r="E47" s="30">
        <v>0</v>
      </c>
      <c r="F47" s="30">
        <v>0</v>
      </c>
      <c r="G47" s="30"/>
      <c r="H47" s="30"/>
      <c r="I47" s="18"/>
      <c r="J47" s="18"/>
      <c r="K47" s="18"/>
      <c r="L47" s="18"/>
      <c r="M47" s="30"/>
      <c r="N47" s="30"/>
    </row>
    <row r="48" spans="1:14" ht="25.5" x14ac:dyDescent="0.25">
      <c r="A48" s="17" t="s">
        <v>49</v>
      </c>
      <c r="B48" s="61">
        <f t="shared" si="3"/>
        <v>0</v>
      </c>
      <c r="C48" s="71">
        <f t="shared" si="3"/>
        <v>0</v>
      </c>
      <c r="D48" s="72">
        <v>0</v>
      </c>
      <c r="E48" s="30">
        <v>0</v>
      </c>
      <c r="F48" s="30">
        <v>0</v>
      </c>
      <c r="G48" s="30"/>
      <c r="H48" s="30"/>
      <c r="I48" s="18"/>
      <c r="J48" s="18"/>
      <c r="K48" s="18"/>
      <c r="L48" s="18"/>
      <c r="M48" s="30"/>
      <c r="N48" s="30"/>
    </row>
    <row r="49" spans="1:14" ht="25.5" x14ac:dyDescent="0.25">
      <c r="A49" s="17" t="s">
        <v>50</v>
      </c>
      <c r="B49" s="61">
        <f t="shared" si="3"/>
        <v>0</v>
      </c>
      <c r="C49" s="71">
        <f t="shared" si="3"/>
        <v>0</v>
      </c>
      <c r="D49" s="72">
        <v>0</v>
      </c>
      <c r="E49" s="30">
        <v>0</v>
      </c>
      <c r="F49" s="30">
        <v>0</v>
      </c>
      <c r="G49" s="30"/>
      <c r="H49" s="30"/>
      <c r="I49" s="18"/>
      <c r="J49" s="18"/>
      <c r="K49" s="18"/>
      <c r="L49" s="18"/>
      <c r="M49" s="30"/>
      <c r="N49" s="30"/>
    </row>
    <row r="50" spans="1:14" ht="25.5" x14ac:dyDescent="0.25">
      <c r="A50" s="17" t="s">
        <v>51</v>
      </c>
      <c r="B50" s="61">
        <f t="shared" si="3"/>
        <v>0</v>
      </c>
      <c r="C50" s="71">
        <f t="shared" si="3"/>
        <v>0</v>
      </c>
      <c r="D50" s="72">
        <v>0</v>
      </c>
      <c r="E50" s="30">
        <v>0</v>
      </c>
      <c r="F50" s="30">
        <v>0</v>
      </c>
      <c r="G50" s="30"/>
      <c r="H50" s="30"/>
      <c r="I50" s="18"/>
      <c r="J50" s="18"/>
      <c r="K50" s="18"/>
      <c r="L50" s="18"/>
      <c r="M50" s="30"/>
      <c r="N50" s="30"/>
    </row>
    <row r="51" spans="1:14" ht="25.5" x14ac:dyDescent="0.25">
      <c r="A51" s="17" t="s">
        <v>52</v>
      </c>
      <c r="B51" s="61">
        <f t="shared" si="3"/>
        <v>0</v>
      </c>
      <c r="C51" s="71">
        <f t="shared" si="3"/>
        <v>0</v>
      </c>
      <c r="D51" s="72">
        <v>0</v>
      </c>
      <c r="E51" s="30">
        <v>0</v>
      </c>
      <c r="F51" s="30">
        <v>0</v>
      </c>
      <c r="G51" s="30"/>
      <c r="H51" s="30"/>
      <c r="I51" s="18"/>
      <c r="J51" s="18"/>
      <c r="K51" s="18"/>
      <c r="L51" s="18"/>
      <c r="M51" s="30"/>
      <c r="N51" s="30"/>
    </row>
    <row r="52" spans="1:14" ht="25.5" x14ac:dyDescent="0.25">
      <c r="A52" s="17" t="s">
        <v>53</v>
      </c>
      <c r="B52" s="61">
        <f t="shared" si="3"/>
        <v>0</v>
      </c>
      <c r="C52" s="71">
        <f t="shared" si="3"/>
        <v>0</v>
      </c>
      <c r="D52" s="72">
        <v>0</v>
      </c>
      <c r="E52" s="30">
        <v>0</v>
      </c>
      <c r="F52" s="30">
        <v>0</v>
      </c>
      <c r="G52" s="30"/>
      <c r="H52" s="30"/>
      <c r="I52" s="18"/>
      <c r="J52" s="18"/>
      <c r="K52" s="18"/>
      <c r="L52" s="18"/>
      <c r="M52" s="30"/>
      <c r="N52" s="30"/>
    </row>
    <row r="53" spans="1:14" ht="25.5" x14ac:dyDescent="0.25">
      <c r="A53" s="14" t="s">
        <v>28</v>
      </c>
      <c r="B53" s="61">
        <f>C53+D53+E53+F53+G53+H53+I53+J53+K53+L53+M53+N53</f>
        <v>1606334.7899999998</v>
      </c>
      <c r="C53" s="61">
        <v>0</v>
      </c>
      <c r="D53" s="68">
        <f>D54+D55+D56+D57+D58+D59+D60+D61+D62</f>
        <v>632102.41999999993</v>
      </c>
      <c r="E53" s="54">
        <f>E54+E55+E56+E57+E58+E59+E60+E61+E62</f>
        <v>22361</v>
      </c>
      <c r="F53" s="16">
        <f>F54+F55+F56+F57+F58+F59+F60+F61+F62</f>
        <v>951871.36999999988</v>
      </c>
      <c r="G53" s="16"/>
      <c r="H53" s="54"/>
      <c r="I53" s="15"/>
      <c r="J53" s="15"/>
      <c r="K53" s="54"/>
      <c r="L53" s="15"/>
      <c r="M53" s="15"/>
      <c r="N53" s="16"/>
    </row>
    <row r="54" spans="1:14" ht="15" x14ac:dyDescent="0.25">
      <c r="A54" s="17" t="s">
        <v>29</v>
      </c>
      <c r="B54" s="71">
        <f>C54+D54+E54+F54+G54+H54+I54+J54+K54+L54+M54+N54</f>
        <v>1340858.8399999999</v>
      </c>
      <c r="C54" s="71">
        <f>D54+E54+F54+G54+H54+I54+J54+K54+L54+M54+N54+O54</f>
        <v>670429.41999999993</v>
      </c>
      <c r="D54" s="30">
        <v>283493.55</v>
      </c>
      <c r="E54" s="30">
        <v>0</v>
      </c>
      <c r="F54" s="30">
        <v>386935.87</v>
      </c>
      <c r="G54" s="30"/>
      <c r="H54" s="30"/>
      <c r="I54" s="30"/>
      <c r="J54" s="30"/>
      <c r="K54" s="30"/>
      <c r="L54" s="30"/>
      <c r="M54" s="30"/>
      <c r="N54" s="30"/>
    </row>
    <row r="55" spans="1:14" ht="25.5" x14ac:dyDescent="0.25">
      <c r="A55" s="17" t="s">
        <v>30</v>
      </c>
      <c r="B55" s="61">
        <v>0</v>
      </c>
      <c r="C55" s="71">
        <v>0</v>
      </c>
      <c r="D55" s="72">
        <v>0</v>
      </c>
      <c r="E55" s="30">
        <v>0</v>
      </c>
      <c r="F55" s="30">
        <v>0</v>
      </c>
      <c r="G55" s="30"/>
      <c r="H55" s="30"/>
      <c r="I55" s="18"/>
      <c r="J55" s="30"/>
      <c r="K55" s="30"/>
      <c r="L55" s="30"/>
      <c r="M55" s="30"/>
      <c r="N55" s="30"/>
    </row>
    <row r="56" spans="1:14" ht="25.5" x14ac:dyDescent="0.25">
      <c r="A56" s="17" t="s">
        <v>31</v>
      </c>
      <c r="B56" s="61">
        <f t="shared" ref="B56:C74" si="4">C56+D56+E56+F56+G56+H56+I56+J56+K56+L56+M56+N56</f>
        <v>427200.12</v>
      </c>
      <c r="C56" s="71">
        <f t="shared" si="4"/>
        <v>213600.06</v>
      </c>
      <c r="D56" s="72">
        <v>0</v>
      </c>
      <c r="E56" s="30">
        <v>0</v>
      </c>
      <c r="F56" s="30">
        <v>213600.06</v>
      </c>
      <c r="G56" s="30"/>
      <c r="H56" s="30"/>
      <c r="I56" s="18"/>
      <c r="J56" s="30"/>
      <c r="K56" s="30"/>
      <c r="L56" s="30"/>
      <c r="M56" s="30"/>
      <c r="N56" s="6"/>
    </row>
    <row r="57" spans="1:14" ht="25.5" x14ac:dyDescent="0.25">
      <c r="A57" s="17" t="s">
        <v>32</v>
      </c>
      <c r="B57" s="61">
        <f>C57+D57+E57+F57+G57+H57+I57+J57+K57+L57+M57+N57</f>
        <v>0</v>
      </c>
      <c r="C57" s="71">
        <f>D57+E57+F57+G57+H57+I57+J57+K57+L57+M57+N57+O57</f>
        <v>0</v>
      </c>
      <c r="D57" s="72">
        <v>0</v>
      </c>
      <c r="E57" s="30">
        <v>0</v>
      </c>
      <c r="F57" s="30">
        <v>0</v>
      </c>
      <c r="G57" s="30"/>
      <c r="H57" s="30"/>
      <c r="I57" s="18"/>
      <c r="J57" s="30"/>
      <c r="K57" s="30"/>
      <c r="L57" s="30"/>
      <c r="M57" s="30"/>
      <c r="N57" s="30"/>
    </row>
    <row r="58" spans="1:14" ht="25.5" x14ac:dyDescent="0.25">
      <c r="A58" s="17" t="s">
        <v>33</v>
      </c>
      <c r="B58" s="71">
        <f>C58+D58+E58+F58+G58+H58+I58+J58+K58+L58+M58+N58</f>
        <v>1444610.62</v>
      </c>
      <c r="C58" s="71">
        <f>D58+E58+F58+G58+H58+I58+J58+K58+L58+M58+N58+O58</f>
        <v>722305.31</v>
      </c>
      <c r="D58" s="30">
        <v>348608.87</v>
      </c>
      <c r="E58" s="30">
        <v>22361</v>
      </c>
      <c r="F58" s="30">
        <v>351335.44</v>
      </c>
      <c r="G58" s="30"/>
      <c r="H58" s="30"/>
      <c r="I58" s="30"/>
      <c r="J58" s="30"/>
      <c r="K58" s="30"/>
      <c r="L58" s="30"/>
      <c r="M58" s="30"/>
      <c r="N58" s="30"/>
    </row>
    <row r="59" spans="1:14" ht="15" x14ac:dyDescent="0.25">
      <c r="A59" s="17" t="s">
        <v>54</v>
      </c>
      <c r="B59" s="61">
        <f t="shared" si="4"/>
        <v>0</v>
      </c>
      <c r="C59" s="71">
        <f t="shared" si="4"/>
        <v>0</v>
      </c>
      <c r="D59" s="72">
        <v>0</v>
      </c>
      <c r="E59" s="51">
        <v>0</v>
      </c>
      <c r="F59" s="30">
        <v>0</v>
      </c>
      <c r="G59" s="30"/>
      <c r="H59" s="30"/>
      <c r="I59" s="30"/>
      <c r="J59" s="30"/>
      <c r="K59" s="30"/>
      <c r="L59" s="30"/>
      <c r="M59" s="30"/>
      <c r="N59" s="6"/>
    </row>
    <row r="60" spans="1:14" ht="15" x14ac:dyDescent="0.25">
      <c r="A60" s="17" t="s">
        <v>55</v>
      </c>
      <c r="B60" s="61">
        <f t="shared" si="4"/>
        <v>0</v>
      </c>
      <c r="C60" s="71">
        <f t="shared" si="4"/>
        <v>0</v>
      </c>
      <c r="D60" s="72">
        <v>0</v>
      </c>
      <c r="E60" s="51">
        <v>0</v>
      </c>
      <c r="F60" s="30">
        <v>0</v>
      </c>
      <c r="G60" s="30"/>
      <c r="H60" s="30"/>
      <c r="I60" s="30"/>
      <c r="J60" s="30"/>
      <c r="K60" s="30"/>
      <c r="L60" s="30"/>
      <c r="M60" s="30"/>
      <c r="N60" s="6"/>
    </row>
    <row r="61" spans="1:14" ht="15" x14ac:dyDescent="0.25">
      <c r="A61" s="17" t="s">
        <v>34</v>
      </c>
      <c r="B61" s="61">
        <f t="shared" si="4"/>
        <v>0</v>
      </c>
      <c r="C61" s="71">
        <f t="shared" si="4"/>
        <v>0</v>
      </c>
      <c r="D61" s="72">
        <v>0</v>
      </c>
      <c r="E61" s="51">
        <v>0</v>
      </c>
      <c r="F61" s="30">
        <v>0</v>
      </c>
      <c r="G61" s="30"/>
      <c r="H61" s="30"/>
      <c r="I61" s="30"/>
      <c r="J61" s="30"/>
      <c r="K61" s="30"/>
      <c r="L61" s="30"/>
      <c r="M61" s="30"/>
      <c r="N61" s="30"/>
    </row>
    <row r="62" spans="1:14" ht="25.5" x14ac:dyDescent="0.25">
      <c r="A62" s="17" t="s">
        <v>56</v>
      </c>
      <c r="B62" s="61">
        <f>C62+D62+E62+F62+G62+H62+I62+J62+K62+L62+M62+N62</f>
        <v>0</v>
      </c>
      <c r="C62" s="71">
        <f>D62+E62+F62+G62+H62+I62+J62+K62+L62+M62+N62+O62</f>
        <v>0</v>
      </c>
      <c r="D62" s="72">
        <v>0</v>
      </c>
      <c r="E62" s="30">
        <v>0</v>
      </c>
      <c r="F62" s="30">
        <v>0</v>
      </c>
      <c r="G62" s="30"/>
      <c r="H62" s="30"/>
      <c r="I62" s="30"/>
      <c r="J62" s="30"/>
      <c r="K62" s="30"/>
      <c r="L62" s="30"/>
      <c r="M62" s="30"/>
      <c r="N62" s="16"/>
    </row>
    <row r="63" spans="1:14" ht="15" x14ac:dyDescent="0.25">
      <c r="A63" s="14" t="s">
        <v>57</v>
      </c>
      <c r="B63" s="61">
        <f t="shared" si="4"/>
        <v>0</v>
      </c>
      <c r="C63" s="61">
        <f t="shared" si="4"/>
        <v>0</v>
      </c>
      <c r="D63" s="54">
        <f>D64+D65+D66+D67</f>
        <v>0</v>
      </c>
      <c r="E63" s="54">
        <f>E64+E65+E66+E67</f>
        <v>0</v>
      </c>
      <c r="F63" s="16">
        <f>F64+F65+F66+F67</f>
        <v>0</v>
      </c>
      <c r="G63" s="16"/>
      <c r="H63" s="16"/>
      <c r="I63" s="15"/>
      <c r="J63" s="15"/>
      <c r="K63" s="54"/>
      <c r="L63" s="54"/>
      <c r="M63" s="30"/>
      <c r="N63" s="16"/>
    </row>
    <row r="64" spans="1:14" ht="15" x14ac:dyDescent="0.25">
      <c r="A64" s="17" t="s">
        <v>58</v>
      </c>
      <c r="B64" s="61">
        <f>C64+D64+E64+F64+G64+H64+I64+J64+K64+L64+M64+N64</f>
        <v>0</v>
      </c>
      <c r="C64" s="71">
        <f>D64+E64+F64+G64+H64+I64+J64+K64+L64+M64+N64+O64</f>
        <v>0</v>
      </c>
      <c r="D64" s="72">
        <v>0</v>
      </c>
      <c r="E64" s="51">
        <v>0</v>
      </c>
      <c r="F64" s="30">
        <v>0</v>
      </c>
      <c r="G64" s="16"/>
      <c r="H64" s="16"/>
      <c r="I64" s="18"/>
      <c r="J64" s="30"/>
      <c r="K64" s="30"/>
      <c r="L64" s="30"/>
      <c r="M64" s="30"/>
      <c r="N64" s="30"/>
    </row>
    <row r="65" spans="1:14" ht="15" x14ac:dyDescent="0.25">
      <c r="A65" s="17" t="s">
        <v>59</v>
      </c>
      <c r="B65" s="61">
        <f>C65+D65+E65+F65+G65+H65+I65+J65+K65+L65+M65+N65</f>
        <v>0</v>
      </c>
      <c r="C65" s="71">
        <f>D65+E65+F65+G65+H65+I65+J65+K65+L65+M65+N65+O65</f>
        <v>0</v>
      </c>
      <c r="D65" s="72">
        <v>0</v>
      </c>
      <c r="E65" s="51">
        <v>0</v>
      </c>
      <c r="F65" s="51">
        <v>0</v>
      </c>
      <c r="G65" s="16"/>
      <c r="H65" s="16"/>
      <c r="I65" s="18"/>
      <c r="J65" s="18"/>
      <c r="K65" s="30"/>
      <c r="L65" s="30"/>
      <c r="M65" s="30"/>
      <c r="N65" s="30"/>
    </row>
    <row r="66" spans="1:14" ht="25.5" x14ac:dyDescent="0.25">
      <c r="A66" s="17" t="s">
        <v>60</v>
      </c>
      <c r="B66" s="61">
        <f t="shared" si="4"/>
        <v>0</v>
      </c>
      <c r="C66" s="71">
        <f t="shared" si="4"/>
        <v>0</v>
      </c>
      <c r="D66" s="72">
        <v>0</v>
      </c>
      <c r="E66" s="51">
        <v>0</v>
      </c>
      <c r="F66" s="51">
        <v>0</v>
      </c>
      <c r="G66" s="16"/>
      <c r="H66" s="16"/>
      <c r="I66" s="18"/>
      <c r="J66" s="18"/>
      <c r="K66" s="30"/>
      <c r="L66" s="30"/>
      <c r="M66" s="30"/>
      <c r="N66" s="30"/>
    </row>
    <row r="67" spans="1:14" ht="38.25" x14ac:dyDescent="0.25">
      <c r="A67" s="17" t="s">
        <v>61</v>
      </c>
      <c r="B67" s="61">
        <f t="shared" si="4"/>
        <v>0</v>
      </c>
      <c r="C67" s="71">
        <f t="shared" si="4"/>
        <v>0</v>
      </c>
      <c r="D67" s="72">
        <v>0</v>
      </c>
      <c r="E67" s="51">
        <v>0</v>
      </c>
      <c r="F67" s="51">
        <v>0</v>
      </c>
      <c r="G67" s="16"/>
      <c r="H67" s="16"/>
      <c r="I67" s="18"/>
      <c r="J67" s="18"/>
      <c r="K67" s="30"/>
      <c r="L67" s="30"/>
      <c r="M67" s="30"/>
      <c r="N67" s="30"/>
    </row>
    <row r="68" spans="1:14" ht="25.5" x14ac:dyDescent="0.25">
      <c r="A68" s="14" t="s">
        <v>62</v>
      </c>
      <c r="B68" s="61">
        <f t="shared" si="4"/>
        <v>0</v>
      </c>
      <c r="C68" s="61">
        <f t="shared" si="4"/>
        <v>0</v>
      </c>
      <c r="D68" s="54">
        <f>D69+D70</f>
        <v>0</v>
      </c>
      <c r="E68" s="54">
        <f>E69+E70</f>
        <v>0</v>
      </c>
      <c r="F68" s="54">
        <f>F69+F70</f>
        <v>0</v>
      </c>
      <c r="G68" s="16"/>
      <c r="H68" s="16"/>
      <c r="I68" s="18"/>
      <c r="J68" s="18"/>
      <c r="K68" s="30"/>
      <c r="L68" s="30"/>
      <c r="M68" s="30"/>
      <c r="N68" s="30"/>
    </row>
    <row r="69" spans="1:14" ht="15" x14ac:dyDescent="0.25">
      <c r="A69" s="17" t="s">
        <v>63</v>
      </c>
      <c r="B69" s="61">
        <f t="shared" si="4"/>
        <v>0</v>
      </c>
      <c r="C69" s="71">
        <f t="shared" si="4"/>
        <v>0</v>
      </c>
      <c r="D69" s="30">
        <v>0</v>
      </c>
      <c r="E69" s="51">
        <v>0</v>
      </c>
      <c r="F69" s="51">
        <v>0</v>
      </c>
      <c r="G69" s="16"/>
      <c r="H69" s="16"/>
      <c r="I69" s="18"/>
      <c r="J69" s="18"/>
      <c r="K69" s="30"/>
      <c r="L69" s="30"/>
      <c r="M69" s="30"/>
      <c r="N69" s="30"/>
    </row>
    <row r="70" spans="1:14" ht="25.5" x14ac:dyDescent="0.25">
      <c r="A70" s="17" t="s">
        <v>64</v>
      </c>
      <c r="B70" s="61">
        <f t="shared" si="4"/>
        <v>0</v>
      </c>
      <c r="C70" s="71">
        <f t="shared" si="4"/>
        <v>0</v>
      </c>
      <c r="D70" s="30">
        <v>0</v>
      </c>
      <c r="E70" s="51">
        <v>0</v>
      </c>
      <c r="F70" s="51">
        <v>0</v>
      </c>
      <c r="G70" s="16"/>
      <c r="H70" s="16"/>
      <c r="I70" s="18"/>
      <c r="J70" s="18"/>
      <c r="K70" s="30"/>
      <c r="L70" s="30"/>
      <c r="M70" s="30"/>
      <c r="N70" s="30"/>
    </row>
    <row r="71" spans="1:14" ht="15" x14ac:dyDescent="0.25">
      <c r="A71" s="14" t="s">
        <v>65</v>
      </c>
      <c r="B71" s="61">
        <f t="shared" si="4"/>
        <v>0</v>
      </c>
      <c r="C71" s="61">
        <f t="shared" si="4"/>
        <v>0</v>
      </c>
      <c r="D71" s="54">
        <f>D72+D73+D74</f>
        <v>0</v>
      </c>
      <c r="E71" s="54">
        <f>E72+E73+E74</f>
        <v>0</v>
      </c>
      <c r="F71" s="54">
        <f>F72+F73+F74</f>
        <v>0</v>
      </c>
      <c r="G71" s="16"/>
      <c r="H71" s="16"/>
      <c r="I71" s="18"/>
      <c r="J71" s="18"/>
      <c r="K71" s="30"/>
      <c r="L71" s="30"/>
      <c r="M71" s="30"/>
      <c r="N71" s="30"/>
    </row>
    <row r="72" spans="1:14" ht="25.5" x14ac:dyDescent="0.25">
      <c r="A72" s="17" t="s">
        <v>66</v>
      </c>
      <c r="B72" s="61">
        <f t="shared" si="4"/>
        <v>0</v>
      </c>
      <c r="C72" s="71">
        <f t="shared" si="4"/>
        <v>0</v>
      </c>
      <c r="D72" s="30">
        <v>0</v>
      </c>
      <c r="E72" s="51">
        <v>0</v>
      </c>
      <c r="F72" s="51">
        <v>0</v>
      </c>
      <c r="G72" s="16"/>
      <c r="H72" s="16"/>
      <c r="I72" s="18"/>
      <c r="J72" s="18"/>
      <c r="K72" s="30"/>
      <c r="L72" s="30"/>
      <c r="M72" s="30"/>
      <c r="N72" s="30"/>
    </row>
    <row r="73" spans="1:14" ht="25.5" x14ac:dyDescent="0.25">
      <c r="A73" s="17" t="s">
        <v>67</v>
      </c>
      <c r="B73" s="61">
        <f t="shared" si="4"/>
        <v>0</v>
      </c>
      <c r="C73" s="71">
        <f t="shared" si="4"/>
        <v>0</v>
      </c>
      <c r="D73" s="30">
        <v>0</v>
      </c>
      <c r="E73" s="51">
        <v>0</v>
      </c>
      <c r="F73" s="51">
        <v>0</v>
      </c>
      <c r="G73" s="16"/>
      <c r="H73" s="16"/>
      <c r="I73" s="18"/>
      <c r="J73" s="18"/>
      <c r="K73" s="30"/>
      <c r="L73" s="30"/>
      <c r="M73" s="30"/>
      <c r="N73" s="30"/>
    </row>
    <row r="74" spans="1:14" ht="25.5" x14ac:dyDescent="0.25">
      <c r="A74" s="17" t="s">
        <v>68</v>
      </c>
      <c r="B74" s="61">
        <f t="shared" si="4"/>
        <v>0</v>
      </c>
      <c r="C74" s="71">
        <f t="shared" si="4"/>
        <v>0</v>
      </c>
      <c r="D74" s="30">
        <v>0</v>
      </c>
      <c r="E74" s="51">
        <v>0</v>
      </c>
      <c r="F74" s="51">
        <v>0</v>
      </c>
      <c r="G74" s="6"/>
      <c r="I74" s="18"/>
      <c r="J74" s="18"/>
      <c r="K74" s="30"/>
      <c r="L74" s="30"/>
      <c r="M74" s="30"/>
      <c r="N74" s="30"/>
    </row>
    <row r="75" spans="1:14" ht="15" x14ac:dyDescent="0.2">
      <c r="A75" s="20" t="s">
        <v>35</v>
      </c>
      <c r="B75" s="62">
        <f>B10</f>
        <v>64057903</v>
      </c>
      <c r="C75" s="62">
        <f>C10</f>
        <v>13082753.040000001</v>
      </c>
      <c r="D75" s="67">
        <f>D10</f>
        <v>15920583.949999999</v>
      </c>
      <c r="E75" s="67">
        <f>E10</f>
        <v>18261665.949999999</v>
      </c>
      <c r="F75" s="67">
        <f>F10</f>
        <v>16792900.059999999</v>
      </c>
      <c r="G75" s="67"/>
      <c r="H75" s="67"/>
      <c r="I75" s="67"/>
      <c r="J75" s="67"/>
      <c r="K75" s="67"/>
      <c r="L75" s="67"/>
      <c r="M75" s="67"/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64057903</v>
      </c>
      <c r="C88" s="66">
        <f>C75+C86</f>
        <v>13082753.040000001</v>
      </c>
      <c r="D88" s="66">
        <f>D75+D86</f>
        <v>15920583.949999999</v>
      </c>
      <c r="E88" s="66">
        <f t="shared" ref="E88:N88" si="5">E10</f>
        <v>18261665.949999999</v>
      </c>
      <c r="F88" s="66">
        <f t="shared" si="5"/>
        <v>16792900.059999999</v>
      </c>
      <c r="G88" s="66">
        <f t="shared" si="5"/>
        <v>0</v>
      </c>
      <c r="H88" s="66">
        <f t="shared" si="5"/>
        <v>0</v>
      </c>
      <c r="I88" s="66">
        <f t="shared" si="5"/>
        <v>0</v>
      </c>
      <c r="J88" s="66">
        <f t="shared" si="5"/>
        <v>0</v>
      </c>
      <c r="K88" s="66">
        <f t="shared" si="5"/>
        <v>0</v>
      </c>
      <c r="L88" s="66">
        <f t="shared" si="5"/>
        <v>0</v>
      </c>
      <c r="M88" s="66">
        <f t="shared" si="5"/>
        <v>0</v>
      </c>
      <c r="N88" s="66">
        <f t="shared" si="5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1" ht="17.25" x14ac:dyDescent="0.35">
      <c r="A101" s="33" t="s">
        <v>103</v>
      </c>
      <c r="B101" s="34"/>
      <c r="C101" s="34"/>
      <c r="D101" s="32"/>
      <c r="E101" s="33" t="s">
        <v>104</v>
      </c>
      <c r="F101" s="35"/>
      <c r="G101" s="32"/>
      <c r="H101" s="32"/>
      <c r="I101" s="33" t="s">
        <v>105</v>
      </c>
      <c r="J101" s="35"/>
      <c r="K101" s="32"/>
    </row>
    <row r="102" spans="1:11" ht="16.5" x14ac:dyDescent="0.3">
      <c r="A102" s="36" t="s">
        <v>106</v>
      </c>
      <c r="B102" s="32"/>
      <c r="C102" s="32"/>
      <c r="D102" s="32"/>
      <c r="E102" s="36" t="s">
        <v>107</v>
      </c>
      <c r="F102" s="32"/>
      <c r="G102" s="32"/>
      <c r="H102" s="32"/>
      <c r="I102" s="36" t="s">
        <v>108</v>
      </c>
      <c r="J102" s="32"/>
      <c r="K102" s="32"/>
    </row>
    <row r="103" spans="1:11" ht="15" x14ac:dyDescent="0.25">
      <c r="K103" s="32"/>
    </row>
    <row r="104" spans="1:11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Ingresos y Egresos</vt:lpstr>
      <vt:lpstr>Hoja1</vt:lpstr>
      <vt:lpstr>Gráfico1</vt:lpstr>
      <vt:lpstr>'Planilla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2024-02-07T16:14:00Z</cp:lastPrinted>
  <dcterms:created xsi:type="dcterms:W3CDTF">2018-04-17T18:57:16Z</dcterms:created>
  <dcterms:modified xsi:type="dcterms:W3CDTF">2024-05-01T16:02:17Z</dcterms:modified>
</cp:coreProperties>
</file>